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6335" windowHeight="10830" activeTab="0"/>
  </bookViews>
  <sheets>
    <sheet name="Provision" sheetId="1" r:id="rId1"/>
  </sheets>
  <definedNames>
    <definedName name="_xlnm.Print_Area" localSheetId="0">'Provision'!$B$3:$O$17</definedName>
    <definedName name="_xlnm.Print_Titles" localSheetId="0">('Provision'!$A:$A,'Provision'!$1:$2)</definedName>
  </definedNames>
  <calcPr fullCalcOnLoad="1"/>
</workbook>
</file>

<file path=xl/sharedStrings.xml><?xml version="1.0" encoding="utf-8"?>
<sst xmlns="http://schemas.openxmlformats.org/spreadsheetml/2006/main" count="20" uniqueCount="20">
  <si>
    <t>Nom</t>
  </si>
  <si>
    <r>
      <rPr>
        <b/>
        <sz val="10"/>
        <rFont val="Arial"/>
        <family val="2"/>
      </rPr>
      <t>Salaire mensuel moy.</t>
    </r>
  </si>
  <si>
    <t>Bonus en %</t>
  </si>
  <si>
    <t>Prov Bonus Brut</t>
  </si>
  <si>
    <t>Charges</t>
  </si>
  <si>
    <t>Commission moyenne</t>
  </si>
  <si>
    <r>
      <rPr>
        <b/>
        <sz val="10"/>
        <rFont val="Times New Roman"/>
        <family val="1"/>
      </rPr>
      <t>Jours CP Dispo</t>
    </r>
  </si>
  <si>
    <t>Prov CP Brut</t>
  </si>
  <si>
    <t>Charges</t>
  </si>
  <si>
    <r>
      <rPr>
        <b/>
        <sz val="10"/>
        <rFont val="Times New Roman"/>
        <family val="1"/>
      </rPr>
      <t>Jours RTT dispo</t>
    </r>
  </si>
  <si>
    <t>Prov RTT Brut</t>
  </si>
  <si>
    <t>Charges</t>
  </si>
  <si>
    <t>Heures de DIF planifiées</t>
  </si>
  <si>
    <t>Prov DIF</t>
  </si>
  <si>
    <t>TOTAL</t>
  </si>
  <si>
    <t>DIF hors temps de travail (O/N) ?</t>
  </si>
  <si>
    <t>OUI</t>
  </si>
  <si>
    <t>Coût moyen journée formation</t>
  </si>
  <si>
    <t>Taux moyen charges salariales</t>
  </si>
  <si>
    <r>
      <rPr>
        <sz val="10"/>
        <rFont val="Arial"/>
        <family val="0"/>
      </rPr>
      <t>Note : DIF - seules les heures planifiées sont provisionées.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</si>
</sst>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%"/>
    <numFmt numFmtId="166" formatCode="0.00%"/>
    <numFmt numFmtId="167" formatCode="#,##0.00&quot;    &quot;;-#,##0.00&quot;    &quot;;&quot; -&quot;#&quot;    &quot;;@ "/>
    <numFmt numFmtId="168" formatCode="MM/YY"/>
    <numFmt numFmtId="169" formatCode="#,##0.00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6" fontId="0" fillId="0" borderId="0" xfId="19" applyNumberFormat="1" applyFont="1" applyFill="1" applyBorder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2" fillId="0" borderId="2" xfId="0" applyFont="1" applyBorder="1" applyAlignment="1" applyProtection="1">
      <alignment horizontal="center" wrapText="1"/>
      <protection hidden="1"/>
    </xf>
    <xf numFmtId="166" fontId="2" fillId="0" borderId="1" xfId="19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15" applyFont="1" applyFill="1" applyBorder="1" applyAlignment="1" applyProtection="1">
      <alignment horizontal="center" vertical="center" wrapText="1"/>
      <protection hidden="1"/>
    </xf>
    <xf numFmtId="166" fontId="1" fillId="0" borderId="1" xfId="19" applyNumberFormat="1" applyFont="1" applyFill="1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8" fontId="3" fillId="0" borderId="4" xfId="15" applyNumberFormat="1" applyFont="1" applyFill="1" applyBorder="1" applyAlignment="1" applyProtection="1">
      <alignment horizontal="center" wrapText="1"/>
      <protection hidden="1"/>
    </xf>
    <xf numFmtId="166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6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1" fillId="2" borderId="1" xfId="0" applyFont="1" applyFill="1" applyBorder="1" applyAlignment="1" applyProtection="1">
      <alignment horizontal="left"/>
      <protection locked="0"/>
    </xf>
    <xf numFmtId="169" fontId="4" fillId="2" borderId="1" xfId="0" applyNumberFormat="1" applyFont="1" applyFill="1" applyBorder="1" applyAlignment="1" applyProtection="1">
      <alignment horizontal="center"/>
      <protection locked="0"/>
    </xf>
    <xf numFmtId="166" fontId="1" fillId="2" borderId="1" xfId="19" applyNumberFormat="1" applyFont="1" applyFill="1" applyBorder="1" applyAlignment="1" applyProtection="1">
      <alignment horizontal="center"/>
      <protection locked="0"/>
    </xf>
    <xf numFmtId="169" fontId="1" fillId="3" borderId="1" xfId="0" applyNumberFormat="1" applyFont="1" applyFill="1" applyBorder="1" applyAlignment="1" applyProtection="1">
      <alignment horizontal="center"/>
      <protection hidden="1"/>
    </xf>
    <xf numFmtId="169" fontId="5" fillId="2" borderId="1" xfId="0" applyNumberFormat="1" applyFont="1" applyFill="1" applyBorder="1" applyAlignment="1" applyProtection="1">
      <alignment horizontal="center"/>
      <protection locked="0"/>
    </xf>
    <xf numFmtId="167" fontId="1" fillId="2" borderId="1" xfId="15" applyNumberFormat="1" applyFont="1" applyFill="1" applyBorder="1" applyAlignment="1" applyProtection="1">
      <alignment horizontal="center"/>
      <protection locked="0"/>
    </xf>
    <xf numFmtId="164" fontId="1" fillId="2" borderId="1" xfId="0" applyFont="1" applyFill="1" applyBorder="1" applyAlignment="1" applyProtection="1">
      <alignment horizontal="left" vertical="center"/>
      <protection locked="0"/>
    </xf>
    <xf numFmtId="164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1" xfId="0" applyFont="1" applyFill="1" applyBorder="1" applyAlignment="1" applyProtection="1">
      <alignment horizontal="left"/>
      <protection locked="0"/>
    </xf>
    <xf numFmtId="164" fontId="1" fillId="2" borderId="5" xfId="0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/>
      <protection hidden="1"/>
    </xf>
    <xf numFmtId="169" fontId="2" fillId="0" borderId="0" xfId="0" applyNumberFormat="1" applyFont="1" applyAlignment="1" applyProtection="1">
      <alignment/>
      <protection hidden="1"/>
    </xf>
    <xf numFmtId="169" fontId="2" fillId="0" borderId="0" xfId="0" applyNumberFormat="1" applyFont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pane xSplit="1" ySplit="2" topLeftCell="B3" activePane="bottomLef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17.421875" style="1" customWidth="1"/>
    <col min="2" max="2" width="14.28125" style="1" customWidth="1"/>
    <col min="3" max="3" width="2.421875" style="1" customWidth="1"/>
    <col min="4" max="4" width="13.00390625" style="2" customWidth="1"/>
    <col min="5" max="5" width="13.00390625" style="1" customWidth="1"/>
    <col min="6" max="6" width="11.8515625" style="1" customWidth="1"/>
    <col min="7" max="7" width="2.140625" style="1" customWidth="1"/>
    <col min="8" max="8" width="11.57421875" style="1" customWidth="1"/>
    <col min="9" max="9" width="11.8515625" style="1" customWidth="1"/>
    <col min="10" max="10" width="13.28125" style="1" customWidth="1"/>
    <col min="11" max="11" width="13.57421875" style="1" customWidth="1"/>
    <col min="12" max="12" width="1.421875" style="1" customWidth="1"/>
    <col min="13" max="13" width="11.8515625" style="1" customWidth="1"/>
    <col min="14" max="14" width="13.28125" style="1" customWidth="1"/>
    <col min="15" max="15" width="13.57421875" style="1" customWidth="1"/>
    <col min="16" max="16" width="1.421875" style="1" customWidth="1"/>
    <col min="17" max="17" width="15.57421875" style="1" customWidth="1"/>
    <col min="18" max="18" width="13.28125" style="1" customWidth="1"/>
    <col min="19" max="19" width="13.57421875" style="1" customWidth="1"/>
    <col min="20" max="256" width="11.00390625" style="1" customWidth="1"/>
  </cols>
  <sheetData>
    <row r="1" spans="1:18" s="1" customFormat="1" ht="12.75" customHeight="1">
      <c r="A1" s="3" t="s">
        <v>0</v>
      </c>
      <c r="B1" s="4" t="s">
        <v>1</v>
      </c>
      <c r="C1" s="1"/>
      <c r="D1" s="5" t="s">
        <v>2</v>
      </c>
      <c r="E1" s="6" t="s">
        <v>3</v>
      </c>
      <c r="F1" s="6" t="s">
        <v>4</v>
      </c>
      <c r="G1" s="1"/>
      <c r="H1" s="7" t="s">
        <v>5</v>
      </c>
      <c r="I1" s="7" t="s">
        <v>6</v>
      </c>
      <c r="J1" s="6" t="s">
        <v>7</v>
      </c>
      <c r="K1" s="6" t="s">
        <v>8</v>
      </c>
      <c r="L1" s="1"/>
      <c r="M1" s="7" t="s">
        <v>9</v>
      </c>
      <c r="N1" s="6" t="s">
        <v>10</v>
      </c>
      <c r="O1" s="6" t="s">
        <v>11</v>
      </c>
      <c r="P1" s="1"/>
      <c r="Q1" s="7" t="s">
        <v>12</v>
      </c>
      <c r="R1" s="6" t="s">
        <v>13</v>
      </c>
    </row>
    <row r="2" spans="1:18" s="1" customFormat="1" ht="14.25" customHeight="1">
      <c r="A2" s="3"/>
      <c r="B2" s="4"/>
      <c r="D2" s="5"/>
      <c r="E2" s="6"/>
      <c r="F2" s="12">
        <v>0.42</v>
      </c>
      <c r="H2" s="7"/>
      <c r="I2" s="7"/>
      <c r="J2" s="6"/>
      <c r="K2" s="12">
        <v>0.42</v>
      </c>
      <c r="M2" s="7"/>
      <c r="N2" s="6"/>
      <c r="O2" s="12">
        <v>0.42</v>
      </c>
      <c r="Q2" s="7"/>
      <c r="R2" s="6"/>
    </row>
    <row r="3" spans="1:18" s="1" customFormat="1" ht="12.75">
      <c r="A3" s="13"/>
      <c r="B3" s="14"/>
      <c r="D3" s="15"/>
      <c r="E3" s="16">
        <f>B3*D3</f>
        <v>0</v>
      </c>
      <c r="F3" s="16">
        <f>E3*$F$2</f>
        <v>0</v>
      </c>
      <c r="H3" s="17"/>
      <c r="I3" s="18"/>
      <c r="J3" s="16">
        <f>(((B3+H3)*12)/(217+25))*I3</f>
        <v>0</v>
      </c>
      <c r="K3" s="16">
        <f>J3*$K$2</f>
        <v>0</v>
      </c>
      <c r="M3" s="18"/>
      <c r="N3" s="16">
        <f>(B3*12/(217+25))*M3</f>
        <v>0</v>
      </c>
      <c r="O3" s="16">
        <f>N3*$O$2</f>
        <v>0</v>
      </c>
      <c r="Q3" s="18"/>
      <c r="R3" s="16">
        <f>(((F3*12/(217+25))/7)*(1-$S$19)*IF($S$17="OUI",50%,100%)+$S$18)*Q3</f>
        <v>0</v>
      </c>
    </row>
    <row r="4" spans="1:18" s="1" customFormat="1" ht="12.75">
      <c r="A4" s="19"/>
      <c r="B4" s="14"/>
      <c r="D4" s="15"/>
      <c r="E4" s="16">
        <f>B4*D4</f>
        <v>0</v>
      </c>
      <c r="F4" s="16">
        <f>E4*$F$2</f>
        <v>0</v>
      </c>
      <c r="H4" s="17"/>
      <c r="I4" s="18"/>
      <c r="J4" s="16">
        <f>(((B4+H4)*12)/(217+25))*I4</f>
        <v>0</v>
      </c>
      <c r="K4" s="16">
        <f>J4*$K$2</f>
        <v>0</v>
      </c>
      <c r="M4" s="18"/>
      <c r="N4" s="16">
        <f>(B4*12/(217+25))*M4</f>
        <v>0</v>
      </c>
      <c r="O4" s="16">
        <f>N4*$O$2</f>
        <v>0</v>
      </c>
      <c r="Q4" s="18"/>
      <c r="R4" s="16">
        <f>(((F4*12/(217+25))/7)*(1-$S$19)*IF($S$17="OUI",50%,100%)+$S$18)*Q4</f>
        <v>0</v>
      </c>
    </row>
    <row r="5" spans="1:18" s="1" customFormat="1" ht="12.75">
      <c r="A5" s="20"/>
      <c r="B5" s="14"/>
      <c r="D5" s="15"/>
      <c r="E5" s="16">
        <f>B5*D5</f>
        <v>0</v>
      </c>
      <c r="F5" s="16">
        <f>E5*$F$2</f>
        <v>0</v>
      </c>
      <c r="H5" s="17"/>
      <c r="I5" s="18"/>
      <c r="J5" s="16">
        <f>(((B5+H5)*12)/(217+25))*I5</f>
        <v>0</v>
      </c>
      <c r="K5" s="16">
        <f>J5*$K$2</f>
        <v>0</v>
      </c>
      <c r="M5" s="18"/>
      <c r="N5" s="16">
        <f>(B5*12/(217+25))*M5</f>
        <v>0</v>
      </c>
      <c r="O5" s="16">
        <f>N5*$O$2</f>
        <v>0</v>
      </c>
      <c r="Q5" s="18"/>
      <c r="R5" s="16">
        <f>(((F5*12/(217+25))/7)*(1-$S$19)*IF($S$17="OUI",50%,100%)+$S$18)*Q5</f>
        <v>0</v>
      </c>
    </row>
    <row r="6" spans="1:18" s="1" customFormat="1" ht="12.75">
      <c r="A6" s="21"/>
      <c r="B6" s="14"/>
      <c r="D6" s="15"/>
      <c r="E6" s="16">
        <f>B6*D6</f>
        <v>0</v>
      </c>
      <c r="F6" s="16">
        <f>E6*$F$2</f>
        <v>0</v>
      </c>
      <c r="H6" s="17"/>
      <c r="I6" s="18"/>
      <c r="J6" s="16">
        <f>(((B6+H6)*12)/(217+25))*I6</f>
        <v>0</v>
      </c>
      <c r="K6" s="16">
        <f>J6*$K$2</f>
        <v>0</v>
      </c>
      <c r="M6" s="18"/>
      <c r="N6" s="16">
        <f>(B6*12/(217+25))*M6</f>
        <v>0</v>
      </c>
      <c r="O6" s="16">
        <f>N6*$O$2</f>
        <v>0</v>
      </c>
      <c r="Q6" s="18"/>
      <c r="R6" s="16">
        <f>(((F6*12/(217+25))/7)*(1-$S$19)*IF($S$17="OUI",50%,100%)+$S$18)*Q6</f>
        <v>0</v>
      </c>
    </row>
    <row r="7" spans="1:18" s="1" customFormat="1" ht="12.75">
      <c r="A7" s="19"/>
      <c r="B7" s="14"/>
      <c r="D7" s="15"/>
      <c r="E7" s="16">
        <f>B7*D7</f>
        <v>0</v>
      </c>
      <c r="F7" s="16">
        <f>E7*$F$2</f>
        <v>0</v>
      </c>
      <c r="H7" s="17"/>
      <c r="I7" s="18"/>
      <c r="J7" s="16">
        <f>(((B7+H7)*12)/(217+25))*I7</f>
        <v>0</v>
      </c>
      <c r="K7" s="16">
        <f>J7*$K$2</f>
        <v>0</v>
      </c>
      <c r="M7" s="18"/>
      <c r="N7" s="16">
        <f>(B7*12/(217+25))*M7</f>
        <v>0</v>
      </c>
      <c r="O7" s="16">
        <f>N7*$O$2</f>
        <v>0</v>
      </c>
      <c r="Q7" s="18"/>
      <c r="R7" s="16">
        <f>(((F7*12/(217+25))/7)*(1-$S$19)*IF($S$17="OUI",50%,100%)+$S$18)*Q7</f>
        <v>0</v>
      </c>
    </row>
    <row r="8" spans="1:18" s="1" customFormat="1" ht="12.75">
      <c r="A8" s="13"/>
      <c r="B8" s="14"/>
      <c r="D8" s="15"/>
      <c r="E8" s="16">
        <f>B8*D8</f>
        <v>0</v>
      </c>
      <c r="F8" s="16">
        <f>E8*$F$2</f>
        <v>0</v>
      </c>
      <c r="H8" s="17"/>
      <c r="I8" s="18"/>
      <c r="J8" s="16">
        <f>(((B8+H8)*12)/(217+25))*I8</f>
        <v>0</v>
      </c>
      <c r="K8" s="16">
        <f>J8*$K$2</f>
        <v>0</v>
      </c>
      <c r="M8" s="18"/>
      <c r="N8" s="16">
        <f>(B8*12/(217+25))*M8</f>
        <v>0</v>
      </c>
      <c r="O8" s="16">
        <f>N8*$O$2</f>
        <v>0</v>
      </c>
      <c r="Q8" s="18"/>
      <c r="R8" s="16">
        <f>(((F8*12/(217+25))/7)*(1-$S$19)*IF($S$17="OUI",50%,100%)+$S$18)*Q8</f>
        <v>0</v>
      </c>
    </row>
    <row r="9" spans="1:18" s="1" customFormat="1" ht="12.75">
      <c r="A9" s="21"/>
      <c r="B9" s="14"/>
      <c r="D9" s="15"/>
      <c r="E9" s="16">
        <f>B9*D9</f>
        <v>0</v>
      </c>
      <c r="F9" s="16">
        <f>E9*$F$2</f>
        <v>0</v>
      </c>
      <c r="H9" s="17"/>
      <c r="I9" s="18"/>
      <c r="J9" s="16">
        <f>(((B9+H9)*12)/(217+25))*I9</f>
        <v>0</v>
      </c>
      <c r="K9" s="16">
        <f>J9*$K$2</f>
        <v>0</v>
      </c>
      <c r="M9" s="18"/>
      <c r="N9" s="16">
        <f>(B9*12/(217+25))*M9</f>
        <v>0</v>
      </c>
      <c r="O9" s="16">
        <f>N9*$O$2</f>
        <v>0</v>
      </c>
      <c r="Q9" s="18"/>
      <c r="R9" s="16">
        <f>(((F9*12/(217+25))/7)*(1-$S$19)*IF($S$17="OUI",50%,100%)+$S$18)*Q9</f>
        <v>0</v>
      </c>
    </row>
    <row r="10" spans="1:18" s="1" customFormat="1" ht="12.75">
      <c r="A10" s="21"/>
      <c r="B10" s="14"/>
      <c r="D10" s="15"/>
      <c r="E10" s="16">
        <f>B10*D10</f>
        <v>0</v>
      </c>
      <c r="F10" s="16">
        <f>E10*$F$2</f>
        <v>0</v>
      </c>
      <c r="H10" s="17"/>
      <c r="I10" s="18"/>
      <c r="J10" s="16">
        <f>(((B10+H10)*12)/(217+25))*I10</f>
        <v>0</v>
      </c>
      <c r="K10" s="16">
        <f>J10*$K$2</f>
        <v>0</v>
      </c>
      <c r="M10" s="18"/>
      <c r="N10" s="16">
        <f>(B10*12/(217+25))*M10</f>
        <v>0</v>
      </c>
      <c r="O10" s="16">
        <f>N10*$O$2</f>
        <v>0</v>
      </c>
      <c r="Q10" s="18"/>
      <c r="R10" s="16">
        <f>(((F10*12/(217+25))/7)*(1-$S$19)*IF($S$17="OUI",50%,100%)+$S$18)*Q10</f>
        <v>0</v>
      </c>
    </row>
    <row r="11" spans="1:18" s="1" customFormat="1" ht="12.75">
      <c r="A11" s="13"/>
      <c r="B11" s="14"/>
      <c r="D11" s="15"/>
      <c r="E11" s="16">
        <f>B11*D11</f>
        <v>0</v>
      </c>
      <c r="F11" s="16">
        <f>E11*$F$2</f>
        <v>0</v>
      </c>
      <c r="H11" s="17"/>
      <c r="I11" s="18"/>
      <c r="J11" s="16">
        <f>(((B11+H11)*12)/(217+25))*I11</f>
        <v>0</v>
      </c>
      <c r="K11" s="16">
        <f>J11*$K$2</f>
        <v>0</v>
      </c>
      <c r="M11" s="18"/>
      <c r="N11" s="16">
        <f>(B11*12/(217+25))*M11</f>
        <v>0</v>
      </c>
      <c r="O11" s="16">
        <f>N11*$O$2</f>
        <v>0</v>
      </c>
      <c r="Q11" s="18"/>
      <c r="R11" s="16">
        <f>(((F11*12/(217+25))/7)*(1-$S$19)*IF($S$17="OUI",50%,100%)+$S$18)*Q11</f>
        <v>0</v>
      </c>
    </row>
    <row r="12" spans="1:18" s="1" customFormat="1" ht="12.75">
      <c r="A12" s="13"/>
      <c r="B12" s="14"/>
      <c r="D12" s="15"/>
      <c r="E12" s="16">
        <f>B12*D12</f>
        <v>0</v>
      </c>
      <c r="F12" s="16">
        <f>E12*$F$2</f>
        <v>0</v>
      </c>
      <c r="H12" s="17"/>
      <c r="I12" s="18"/>
      <c r="J12" s="16">
        <f>(((B12+H12)*12)/(217+25))*I12</f>
        <v>0</v>
      </c>
      <c r="K12" s="16">
        <f>J12*$K$2</f>
        <v>0</v>
      </c>
      <c r="M12" s="18"/>
      <c r="N12" s="16">
        <f>(B12*12/(217+25))*M12</f>
        <v>0</v>
      </c>
      <c r="O12" s="16">
        <f>N12*$O$2</f>
        <v>0</v>
      </c>
      <c r="Q12" s="18"/>
      <c r="R12" s="16">
        <f>(((F12*12/(217+25))/7)*(1-$S$19)*IF($S$17="OUI",50%,100%)+$S$18)*Q12</f>
        <v>0</v>
      </c>
    </row>
    <row r="13" spans="1:18" s="1" customFormat="1" ht="12.75">
      <c r="A13" s="22"/>
      <c r="B13" s="14"/>
      <c r="D13" s="15"/>
      <c r="E13" s="16">
        <f>B13*D13</f>
        <v>0</v>
      </c>
      <c r="F13" s="16">
        <f>E13*$F$2</f>
        <v>0</v>
      </c>
      <c r="H13" s="17"/>
      <c r="I13" s="18"/>
      <c r="J13" s="16">
        <f>(((B13+H13)*12)/(217+25))*I13</f>
        <v>0</v>
      </c>
      <c r="K13" s="16">
        <f>J13*$K$2</f>
        <v>0</v>
      </c>
      <c r="M13" s="18"/>
      <c r="N13" s="16">
        <f>(B13*12/(217+25))*M13</f>
        <v>0</v>
      </c>
      <c r="O13" s="16">
        <f>N13*$O$2</f>
        <v>0</v>
      </c>
      <c r="Q13" s="18"/>
      <c r="R13" s="16">
        <f>(((F13*12/(217+25))/7)*(1-$S$19)*IF($S$17="OUI",50%,100%)+$S$18)*Q13</f>
        <v>0</v>
      </c>
    </row>
    <row r="14" spans="1:18" s="1" customFormat="1" ht="12.75">
      <c r="A14" s="13"/>
      <c r="B14" s="14"/>
      <c r="D14" s="15"/>
      <c r="E14" s="16">
        <f>B14*D14</f>
        <v>0</v>
      </c>
      <c r="F14" s="16">
        <f>E14*$F$2</f>
        <v>0</v>
      </c>
      <c r="H14" s="17"/>
      <c r="I14" s="18"/>
      <c r="J14" s="16">
        <f>(((B14+H14)*12)/(217+25))*I14</f>
        <v>0</v>
      </c>
      <c r="K14" s="16">
        <f>J14*$K$2</f>
        <v>0</v>
      </c>
      <c r="M14" s="18"/>
      <c r="N14" s="16">
        <f>(B14*12/(217+25))*M14</f>
        <v>0</v>
      </c>
      <c r="O14" s="16">
        <f>N14*$O$2</f>
        <v>0</v>
      </c>
      <c r="Q14" s="18"/>
      <c r="R14" s="16">
        <f>(((F14*12/(217+25))/7)*(1-$S$19)*IF($S$17="OUI",50%,100%)+$S$18)*Q14</f>
        <v>0</v>
      </c>
    </row>
    <row r="15" spans="1:18" s="1" customFormat="1" ht="12.75">
      <c r="A15" s="13"/>
      <c r="B15" s="14"/>
      <c r="D15" s="15"/>
      <c r="E15" s="16">
        <f>B15*D15</f>
        <v>0</v>
      </c>
      <c r="F15" s="16">
        <f>E15*$F$2</f>
        <v>0</v>
      </c>
      <c r="H15" s="17"/>
      <c r="I15" s="18"/>
      <c r="J15" s="16">
        <f>(((B15+H15)*12)/(217+25))*I15</f>
        <v>0</v>
      </c>
      <c r="K15" s="16">
        <f>J15*$K$2</f>
        <v>0</v>
      </c>
      <c r="M15" s="18"/>
      <c r="N15" s="16">
        <f>(B15*12/(217+25))*M15</f>
        <v>0</v>
      </c>
      <c r="O15" s="16">
        <f>N15*$O$2</f>
        <v>0</v>
      </c>
      <c r="Q15" s="18"/>
      <c r="R15" s="16">
        <f>(((F15*12/(217+25))/7)*(1-$S$19)*IF($S$17="OUI",50%,100%)+$S$18)*Q15</f>
        <v>0</v>
      </c>
    </row>
    <row r="16" spans="1:18" s="1" customFormat="1" ht="12.75">
      <c r="A16" s="23" t="s">
        <v>14</v>
      </c>
      <c r="B16" s="24">
        <f>SUM(B3:B15)</f>
        <v>0</v>
      </c>
      <c r="D16" s="2"/>
      <c r="E16" s="25">
        <f>SUM(E3:E15)</f>
        <v>0</v>
      </c>
      <c r="F16" s="25">
        <f>SUM(F3:F15)</f>
        <v>0</v>
      </c>
      <c r="I16" s="2"/>
      <c r="J16" s="25">
        <f>SUM(J3:J15)</f>
        <v>0</v>
      </c>
      <c r="K16" s="25">
        <f>SUM(K3:K15)</f>
        <v>0</v>
      </c>
      <c r="M16" s="2"/>
      <c r="N16" s="25">
        <f>SUM(N3:N15)</f>
        <v>0</v>
      </c>
      <c r="O16" s="25">
        <f>SUM(O3:O15)</f>
        <v>0</v>
      </c>
      <c r="Q16" s="2"/>
      <c r="R16" s="25">
        <f>SUM(R3:R15)</f>
        <v>0</v>
      </c>
    </row>
    <row r="17" spans="4:19" s="1" customFormat="1" ht="12.75">
      <c r="D17" s="2"/>
      <c r="Q17" s="1" t="s">
        <v>15</v>
      </c>
      <c r="R17" s="1"/>
      <c r="S17" s="26" t="s">
        <v>16</v>
      </c>
    </row>
    <row r="18" spans="4:19" s="1" customFormat="1" ht="12.75">
      <c r="D18" s="2"/>
      <c r="Q18" s="1" t="s">
        <v>17</v>
      </c>
      <c r="R18" s="1"/>
      <c r="S18" s="26">
        <v>250</v>
      </c>
    </row>
    <row r="19" spans="4:19" s="1" customFormat="1" ht="12.75">
      <c r="D19" s="2"/>
      <c r="Q19" s="1" t="s">
        <v>18</v>
      </c>
      <c r="R19" s="1"/>
      <c r="S19" s="27">
        <v>0.24</v>
      </c>
    </row>
    <row r="20" spans="4:15" s="1" customFormat="1" ht="12.75">
      <c r="D20" s="2"/>
      <c r="O20" s="1" t="s">
        <v>19</v>
      </c>
    </row>
  </sheetData>
  <sheetProtection sheet="1" objects="1" scenarios="1"/>
  <mergeCells count="11">
    <mergeCell ref="A1:A2"/>
    <mergeCell ref="B1:B2"/>
    <mergeCell ref="D1:D2"/>
    <mergeCell ref="E1:E2"/>
    <mergeCell ref="H1:H2"/>
    <mergeCell ref="I1:I2"/>
    <mergeCell ref="J1:J2"/>
    <mergeCell ref="M1:M2"/>
    <mergeCell ref="N1:N2"/>
    <mergeCell ref="Q1:Q2"/>
    <mergeCell ref="R1:R2"/>
  </mergeCells>
  <printOptions/>
  <pageMargins left="0.7875" right="0.7875" top="0.4798611111111111" bottom="0.1798611111111111" header="0.49236111111111114" footer="0.3"/>
  <pageSetup fitToHeight="0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xbalsegur</dc:creator>
  <cp:keywords/>
  <dc:description/>
  <cp:lastModifiedBy>Xavier BALSEGUR</cp:lastModifiedBy>
  <cp:lastPrinted>2003-11-25T16:21:51Z</cp:lastPrinted>
  <dcterms:created xsi:type="dcterms:W3CDTF">2003-11-05T10:09:05Z</dcterms:created>
  <dcterms:modified xsi:type="dcterms:W3CDTF">2004-11-16T21:08:27Z</dcterms:modified>
  <cp:category/>
  <cp:version/>
  <cp:contentType/>
  <cp:contentStatus/>
  <cp:revision>2</cp:revision>
</cp:coreProperties>
</file>